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IDE\2019-22\Dalys Liao\"/>
    </mc:Choice>
  </mc:AlternateContent>
  <bookViews>
    <workbookView xWindow="16785" yWindow="465" windowWidth="21600" windowHeight="21060"/>
  </bookViews>
  <sheets>
    <sheet name="Cuadro 6" sheetId="1" r:id="rId1"/>
  </sheets>
  <definedNames>
    <definedName name="_xlnm.Print_Area" localSheetId="0">'Cuadro 6'!$A$1:$G$78</definedName>
    <definedName name="_xlnm.Print_Titles" localSheetId="0">'Cuadro 6'!$8:$11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6" i="1" l="1"/>
  <c r="F66" i="1"/>
  <c r="E66" i="1"/>
  <c r="D66" i="1"/>
  <c r="C66" i="1"/>
  <c r="B66" i="1"/>
  <c r="G62" i="1"/>
  <c r="F62" i="1"/>
  <c r="E62" i="1"/>
  <c r="D62" i="1"/>
  <c r="C62" i="1"/>
  <c r="B62" i="1"/>
  <c r="G59" i="1"/>
  <c r="F59" i="1"/>
  <c r="E59" i="1"/>
  <c r="D59" i="1"/>
  <c r="C59" i="1"/>
  <c r="B59" i="1"/>
  <c r="C58" i="1"/>
  <c r="B58" i="1"/>
  <c r="G48" i="1"/>
  <c r="F48" i="1"/>
  <c r="E48" i="1"/>
  <c r="D48" i="1"/>
  <c r="C48" i="1"/>
  <c r="B48" i="1"/>
  <c r="G34" i="1"/>
  <c r="F34" i="1"/>
  <c r="E34" i="1"/>
  <c r="D34" i="1"/>
  <c r="C34" i="1"/>
  <c r="C29" i="1" s="1"/>
  <c r="B34" i="1"/>
  <c r="B29" i="1" s="1"/>
  <c r="G30" i="1"/>
  <c r="G29" i="1" s="1"/>
  <c r="F30" i="1"/>
  <c r="F29" i="1" s="1"/>
  <c r="E30" i="1"/>
  <c r="D30" i="1"/>
  <c r="C30" i="1"/>
  <c r="B30" i="1"/>
  <c r="G25" i="1"/>
  <c r="F25" i="1"/>
  <c r="E25" i="1"/>
  <c r="E13" i="1" s="1"/>
  <c r="D25" i="1"/>
  <c r="D13" i="1" s="1"/>
  <c r="C25" i="1"/>
  <c r="B25" i="1"/>
  <c r="G14" i="1"/>
  <c r="F14" i="1"/>
  <c r="E14" i="1"/>
  <c r="D14" i="1"/>
  <c r="C14" i="1"/>
  <c r="B14" i="1"/>
  <c r="D29" i="1" l="1"/>
  <c r="E29" i="1"/>
  <c r="F58" i="1"/>
  <c r="G58" i="1"/>
  <c r="B13" i="1"/>
  <c r="B12" i="1" s="1"/>
  <c r="F13" i="1"/>
  <c r="F12" i="1" s="1"/>
  <c r="D58" i="1"/>
  <c r="C13" i="1"/>
  <c r="C12" i="1" s="1"/>
  <c r="G13" i="1"/>
  <c r="G12" i="1" s="1"/>
  <c r="E58" i="1"/>
  <c r="E12" i="1" s="1"/>
  <c r="D12" i="1"/>
</calcChain>
</file>

<file path=xl/sharedStrings.xml><?xml version="1.0" encoding="utf-8"?>
<sst xmlns="http://schemas.openxmlformats.org/spreadsheetml/2006/main" count="76" uniqueCount="76">
  <si>
    <t>República de Panamá</t>
  </si>
  <si>
    <t>CONTRALORÍA GENERAL DE LA REPÚBLICA</t>
  </si>
  <si>
    <t>Instituto Nacional de Estadística y Censo</t>
  </si>
  <si>
    <t>(P) Cifras preliminares.</t>
  </si>
  <si>
    <t xml:space="preserve">      de inversión directa.</t>
  </si>
  <si>
    <t>País de origen</t>
  </si>
  <si>
    <t>TOTAL</t>
  </si>
  <si>
    <t>Europa</t>
  </si>
  <si>
    <t>Unión Europea</t>
  </si>
  <si>
    <t>Alemania</t>
  </si>
  <si>
    <t>Bélgica</t>
  </si>
  <si>
    <t>Dinamarca</t>
  </si>
  <si>
    <t>España</t>
  </si>
  <si>
    <t>Francia</t>
  </si>
  <si>
    <t>Italia</t>
  </si>
  <si>
    <t>Países Bajos</t>
  </si>
  <si>
    <t>Reino Unido</t>
  </si>
  <si>
    <t>Suecia</t>
  </si>
  <si>
    <t>Otros países de Europa</t>
  </si>
  <si>
    <t>Noruega</t>
  </si>
  <si>
    <t>Suiza</t>
  </si>
  <si>
    <t>América</t>
  </si>
  <si>
    <t>América del Norte</t>
  </si>
  <si>
    <t>Canadá</t>
  </si>
  <si>
    <t>Estados Unidos</t>
  </si>
  <si>
    <t>México</t>
  </si>
  <si>
    <t>América Central y el Caribe</t>
  </si>
  <si>
    <t>Barbados</t>
  </si>
  <si>
    <t>Costa Rica</t>
  </si>
  <si>
    <t>Cuba</t>
  </si>
  <si>
    <t>El Salvador</t>
  </si>
  <si>
    <t>Guatemala</t>
  </si>
  <si>
    <t>Honduras</t>
  </si>
  <si>
    <t>Islas Vírgenes de Estados Unidos</t>
  </si>
  <si>
    <t>Jamaica</t>
  </si>
  <si>
    <t>Nicaragua</t>
  </si>
  <si>
    <t>Puerto Rico</t>
  </si>
  <si>
    <t>República Dominicana</t>
  </si>
  <si>
    <t>América del Sur</t>
  </si>
  <si>
    <t>Argentina</t>
  </si>
  <si>
    <t>Bolivia</t>
  </si>
  <si>
    <t>Brasil</t>
  </si>
  <si>
    <t>Chile</t>
  </si>
  <si>
    <t>Colombia</t>
  </si>
  <si>
    <t>Ecuador</t>
  </si>
  <si>
    <t>Perú</t>
  </si>
  <si>
    <t>Venezuela</t>
  </si>
  <si>
    <t>Asia</t>
  </si>
  <si>
    <t>Oriente Medio y Cercano Oriente</t>
  </si>
  <si>
    <t>Israel</t>
  </si>
  <si>
    <t>Asia Central, Meridional y Otros países del Golfo Pérsico</t>
  </si>
  <si>
    <t>India</t>
  </si>
  <si>
    <t>Singapur</t>
  </si>
  <si>
    <t>Asia Oriental</t>
  </si>
  <si>
    <t>Corea, República de (Corea del Sur)</t>
  </si>
  <si>
    <t>Japón</t>
  </si>
  <si>
    <t>República de China (Taiwán)</t>
  </si>
  <si>
    <t>Otros Países (1): Emiratos Árabes Unidos, Filipinas y Pakistán</t>
  </si>
  <si>
    <t>Bahamas, Las</t>
  </si>
  <si>
    <t>China, Rep. Pop: Hong Kong</t>
  </si>
  <si>
    <t>China, Rep. Pop: Territorio continental</t>
  </si>
  <si>
    <t>2020 (P)</t>
  </si>
  <si>
    <t>Cuadro 6.  RENTA DE INVERSIÓN EXTRANJERA DIRECTA (IED) EN LA REPÚBLICA,</t>
  </si>
  <si>
    <t>(1)  En este renglón, por confidencialidad estadística, se incluyen los países que registran hasta dos empresas</t>
  </si>
  <si>
    <t>Renta de IED</t>
  </si>
  <si>
    <t>2021 (P)</t>
  </si>
  <si>
    <t>(En miles de balboas)</t>
  </si>
  <si>
    <t>NOTA: La diferencia que se observa entre el total y los parciales se debe al redondeo del computador.</t>
  </si>
  <si>
    <t>Otros países (1): Andorra, Liechtenstein, Turquía y Ucrania</t>
  </si>
  <si>
    <t>Uruguay</t>
  </si>
  <si>
    <t xml:space="preserve">Otros países (1): Angola, Australia, Islas del Pacífico y República de Sudáfrica </t>
  </si>
  <si>
    <t>SEGÚN PAÍS DE ORIGEN: AÑOS 2017-22</t>
  </si>
  <si>
    <t>2022 (P)</t>
  </si>
  <si>
    <t>Asia (Continuación):</t>
  </si>
  <si>
    <t>Otros países (1): Austria, Chipre, Finlandia, Grecia, Hungría, Irlanda, Luxemburgo, Polonia y Portugal</t>
  </si>
  <si>
    <t>Otros países (1): Aruba, Antigua y Barbuda, Belice, Bermudas, Haití, Islas Caimán, Curazao, Indias Occidentales Británicas, Islas de Sotavento, Islas de Barlovento, Trinidad y Tobago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</si>
</sst>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9" xfId="0" applyFont="1" applyBorder="1"/>
    <xf numFmtId="0" fontId="4" fillId="2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indent="2"/>
    </xf>
    <xf numFmtId="3" fontId="3" fillId="0" borderId="11" xfId="0" applyNumberFormat="1" applyFont="1" applyFill="1" applyBorder="1"/>
    <xf numFmtId="0" fontId="4" fillId="0" borderId="4" xfId="0" applyFont="1" applyFill="1" applyBorder="1" applyAlignment="1">
      <alignment horizontal="center"/>
    </xf>
    <xf numFmtId="3" fontId="4" fillId="0" borderId="10" xfId="0" applyNumberFormat="1" applyFont="1" applyFill="1" applyBorder="1"/>
    <xf numFmtId="3" fontId="4" fillId="0" borderId="11" xfId="0" applyNumberFormat="1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>
      <alignment horizontal="left" indent="1"/>
    </xf>
    <xf numFmtId="3" fontId="3" fillId="0" borderId="10" xfId="0" applyNumberFormat="1" applyFont="1" applyFill="1" applyBorder="1"/>
    <xf numFmtId="3" fontId="3" fillId="0" borderId="10" xfId="0" quotePrefix="1" applyNumberFormat="1" applyFont="1" applyFill="1" applyBorder="1"/>
    <xf numFmtId="3" fontId="3" fillId="0" borderId="11" xfId="0" quotePrefix="1" applyNumberFormat="1" applyFont="1" applyFill="1" applyBorder="1"/>
    <xf numFmtId="0" fontId="3" fillId="0" borderId="4" xfId="0" applyFont="1" applyFill="1" applyBorder="1" applyAlignment="1">
      <alignment horizontal="left" wrapText="1" indent="2"/>
    </xf>
    <xf numFmtId="0" fontId="4" fillId="2" borderId="13" xfId="0" applyFont="1" applyFill="1" applyBorder="1" applyAlignment="1">
      <alignment horizontal="center" vertical="center" wrapText="1"/>
    </xf>
    <xf numFmtId="164" fontId="1" fillId="0" borderId="9" xfId="0" applyNumberFormat="1" applyFont="1" applyBorder="1"/>
    <xf numFmtId="3" fontId="4" fillId="0" borderId="11" xfId="0" applyNumberFormat="1" applyFont="1" applyBorder="1"/>
    <xf numFmtId="3" fontId="3" fillId="0" borderId="11" xfId="0" applyNumberFormat="1" applyFont="1" applyBorder="1"/>
    <xf numFmtId="0" fontId="1" fillId="0" borderId="0" xfId="0" applyFont="1" applyFill="1"/>
    <xf numFmtId="0" fontId="1" fillId="0" borderId="0" xfId="0" applyFont="1" applyFill="1" applyBorder="1"/>
    <xf numFmtId="3" fontId="3" fillId="0" borderId="12" xfId="0" applyNumberFormat="1" applyFont="1" applyFill="1" applyBorder="1"/>
    <xf numFmtId="164" fontId="1" fillId="0" borderId="2" xfId="0" applyNumberFormat="1" applyFont="1" applyBorder="1"/>
    <xf numFmtId="0" fontId="1" fillId="0" borderId="4" xfId="0" applyFont="1" applyBorder="1" applyAlignment="1">
      <alignment horizontal="left" wrapText="1"/>
    </xf>
    <xf numFmtId="3" fontId="1" fillId="0" borderId="10" xfId="0" applyNumberFormat="1" applyFont="1" applyFill="1" applyBorder="1"/>
    <xf numFmtId="0" fontId="1" fillId="0" borderId="7" xfId="0" applyFont="1" applyBorder="1"/>
    <xf numFmtId="3" fontId="3" fillId="0" borderId="5" xfId="0" applyNumberFormat="1" applyFont="1" applyFill="1" applyBorder="1"/>
    <xf numFmtId="0" fontId="3" fillId="0" borderId="0" xfId="0" applyNumberFormat="1" applyFont="1" applyFill="1" applyBorder="1"/>
    <xf numFmtId="3" fontId="4" fillId="0" borderId="10" xfId="0" applyNumberFormat="1" applyFont="1" applyBorder="1"/>
    <xf numFmtId="3" fontId="3" fillId="0" borderId="10" xfId="0" applyNumberFormat="1" applyFont="1" applyBorder="1"/>
    <xf numFmtId="0" fontId="3" fillId="0" borderId="4" xfId="0" applyFont="1" applyFill="1" applyBorder="1" applyAlignme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showGridLines="0" tabSelected="1" zoomScaleNormal="100" zoomScaleSheetLayoutView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sqref="A1:G1"/>
    </sheetView>
  </sheetViews>
  <sheetFormatPr baseColWidth="10" defaultColWidth="10.85546875" defaultRowHeight="12.75" x14ac:dyDescent="0.2"/>
  <cols>
    <col min="1" max="1" width="54.85546875" style="1" customWidth="1"/>
    <col min="2" max="7" width="12.7109375" style="1" customWidth="1"/>
    <col min="8" max="16384" width="10.85546875" style="1"/>
  </cols>
  <sheetData>
    <row r="1" spans="1:7" ht="12.75" customHeight="1" x14ac:dyDescent="0.2">
      <c r="A1" s="39" t="s">
        <v>0</v>
      </c>
      <c r="B1" s="39"/>
      <c r="C1" s="39"/>
      <c r="D1" s="39"/>
      <c r="E1" s="39"/>
      <c r="F1" s="39"/>
      <c r="G1" s="39"/>
    </row>
    <row r="2" spans="1:7" ht="12.75" customHeight="1" x14ac:dyDescent="0.2">
      <c r="A2" s="40" t="s">
        <v>1</v>
      </c>
      <c r="B2" s="40"/>
      <c r="C2" s="40"/>
      <c r="D2" s="40"/>
      <c r="E2" s="40"/>
      <c r="F2" s="40"/>
      <c r="G2" s="40"/>
    </row>
    <row r="3" spans="1:7" ht="12.75" customHeight="1" x14ac:dyDescent="0.2">
      <c r="A3" s="39" t="s">
        <v>2</v>
      </c>
      <c r="B3" s="39"/>
      <c r="C3" s="39"/>
      <c r="D3" s="39"/>
      <c r="E3" s="39"/>
      <c r="F3" s="39"/>
      <c r="G3" s="39"/>
    </row>
    <row r="4" spans="1:7" ht="6" customHeight="1" x14ac:dyDescent="0.2"/>
    <row r="5" spans="1:7" ht="12.75" customHeight="1" x14ac:dyDescent="0.2">
      <c r="A5" s="41" t="s">
        <v>62</v>
      </c>
      <c r="B5" s="41"/>
      <c r="C5" s="41"/>
      <c r="D5" s="41"/>
      <c r="E5" s="41"/>
      <c r="F5" s="41"/>
      <c r="G5" s="41"/>
    </row>
    <row r="6" spans="1:7" ht="12.75" customHeight="1" x14ac:dyDescent="0.2">
      <c r="A6" s="41" t="s">
        <v>71</v>
      </c>
      <c r="B6" s="41"/>
      <c r="C6" s="41"/>
      <c r="D6" s="41"/>
      <c r="E6" s="41"/>
      <c r="F6" s="41"/>
      <c r="G6" s="41"/>
    </row>
    <row r="7" spans="1:7" ht="6" customHeight="1" x14ac:dyDescent="0.2"/>
    <row r="8" spans="1:7" ht="14.1" customHeight="1" x14ac:dyDescent="0.2">
      <c r="A8" s="2"/>
      <c r="B8" s="35" t="s">
        <v>64</v>
      </c>
      <c r="C8" s="36"/>
      <c r="D8" s="36"/>
      <c r="E8" s="36"/>
      <c r="F8" s="36"/>
      <c r="G8" s="36"/>
    </row>
    <row r="9" spans="1:7" ht="14.1" customHeight="1" x14ac:dyDescent="0.2">
      <c r="A9" s="3" t="s">
        <v>5</v>
      </c>
      <c r="B9" s="37" t="s">
        <v>66</v>
      </c>
      <c r="C9" s="38"/>
      <c r="D9" s="38"/>
      <c r="E9" s="38"/>
      <c r="F9" s="38"/>
      <c r="G9" s="38"/>
    </row>
    <row r="10" spans="1:7" ht="14.1" customHeight="1" x14ac:dyDescent="0.2">
      <c r="A10" s="4"/>
      <c r="B10" s="19">
        <v>2017</v>
      </c>
      <c r="C10" s="19">
        <v>2018</v>
      </c>
      <c r="D10" s="19">
        <v>2019</v>
      </c>
      <c r="E10" s="19" t="s">
        <v>61</v>
      </c>
      <c r="F10" s="19" t="s">
        <v>65</v>
      </c>
      <c r="G10" s="7" t="s">
        <v>72</v>
      </c>
    </row>
    <row r="11" spans="1:7" ht="6" customHeight="1" x14ac:dyDescent="0.2">
      <c r="A11" s="5"/>
      <c r="B11" s="20"/>
      <c r="C11" s="20"/>
      <c r="D11" s="6"/>
      <c r="E11" s="6"/>
      <c r="F11" s="6"/>
      <c r="G11" s="26"/>
    </row>
    <row r="12" spans="1:7" ht="18.95" customHeight="1" x14ac:dyDescent="0.2">
      <c r="A12" s="10" t="s">
        <v>6</v>
      </c>
      <c r="B12" s="32">
        <f t="shared" ref="B12:G12" si="0">B13+B29+B58+B72</f>
        <v>-3322600.3124197172</v>
      </c>
      <c r="C12" s="32">
        <f t="shared" si="0"/>
        <v>-3461241.2172514629</v>
      </c>
      <c r="D12" s="11">
        <f t="shared" si="0"/>
        <v>-3211801.7961793812</v>
      </c>
      <c r="E12" s="11">
        <f t="shared" si="0"/>
        <v>-322498.8524595577</v>
      </c>
      <c r="F12" s="11">
        <f t="shared" si="0"/>
        <v>-2483977.3116048197</v>
      </c>
      <c r="G12" s="21">
        <f t="shared" si="0"/>
        <v>-2346888.2594577265</v>
      </c>
    </row>
    <row r="13" spans="1:7" ht="18" customHeight="1" x14ac:dyDescent="0.2">
      <c r="A13" s="13" t="s">
        <v>7</v>
      </c>
      <c r="B13" s="32">
        <f>B14+B25</f>
        <v>-764987.698594596</v>
      </c>
      <c r="C13" s="32">
        <f t="shared" ref="C13:G13" si="1">C14+C25</f>
        <v>-869113.71371823724</v>
      </c>
      <c r="D13" s="11">
        <f t="shared" si="1"/>
        <v>-560114.16906299896</v>
      </c>
      <c r="E13" s="11">
        <f t="shared" si="1"/>
        <v>-405830.43200346146</v>
      </c>
      <c r="F13" s="11">
        <f t="shared" si="1"/>
        <v>-468525.48409849743</v>
      </c>
      <c r="G13" s="21">
        <f t="shared" si="1"/>
        <v>251782.53404867795</v>
      </c>
    </row>
    <row r="14" spans="1:7" ht="17.100000000000001" customHeight="1" x14ac:dyDescent="0.2">
      <c r="A14" s="14" t="s">
        <v>8</v>
      </c>
      <c r="B14" s="33">
        <f>SUM(B15:B24)</f>
        <v>-633490.41280898568</v>
      </c>
      <c r="C14" s="33">
        <f t="shared" ref="C14:G14" si="2">SUM(C15:C24)</f>
        <v>-693390.34938516235</v>
      </c>
      <c r="D14" s="15">
        <f t="shared" si="2"/>
        <v>-443179.38107569143</v>
      </c>
      <c r="E14" s="15">
        <f t="shared" si="2"/>
        <v>-216113.71642613556</v>
      </c>
      <c r="F14" s="15">
        <f t="shared" si="2"/>
        <v>-246913.2341001406</v>
      </c>
      <c r="G14" s="22">
        <f t="shared" si="2"/>
        <v>-117532.38417871908</v>
      </c>
    </row>
    <row r="15" spans="1:7" ht="16.149999999999999" customHeight="1" x14ac:dyDescent="0.2">
      <c r="A15" s="8" t="s">
        <v>9</v>
      </c>
      <c r="B15" s="33">
        <v>-67227.757649473278</v>
      </c>
      <c r="C15" s="33">
        <v>-56207.87023267935</v>
      </c>
      <c r="D15" s="16">
        <v>-34354.759470392361</v>
      </c>
      <c r="E15" s="16">
        <v>8699.0614463035254</v>
      </c>
      <c r="F15" s="16">
        <v>-72801.282835164398</v>
      </c>
      <c r="G15" s="22">
        <v>-15319.252097556175</v>
      </c>
    </row>
    <row r="16" spans="1:7" ht="16.149999999999999" customHeight="1" x14ac:dyDescent="0.2">
      <c r="A16" s="8" t="s">
        <v>10</v>
      </c>
      <c r="B16" s="16">
        <v>-1574.3747079999964</v>
      </c>
      <c r="C16" s="16">
        <v>-1952.6545889022614</v>
      </c>
      <c r="D16" s="15">
        <v>12843.535945068534</v>
      </c>
      <c r="E16" s="15">
        <v>9605.8162467516267</v>
      </c>
      <c r="F16" s="15">
        <v>3029.9206051496317</v>
      </c>
      <c r="G16" s="17">
        <v>-8652.5611924989025</v>
      </c>
    </row>
    <row r="17" spans="1:7" ht="16.149999999999999" customHeight="1" x14ac:dyDescent="0.2">
      <c r="A17" s="8" t="s">
        <v>11</v>
      </c>
      <c r="B17" s="15">
        <v>-3373.9888196231609</v>
      </c>
      <c r="C17" s="15">
        <v>-14130.551926101487</v>
      </c>
      <c r="D17" s="15">
        <v>7932.7545349256279</v>
      </c>
      <c r="E17" s="15">
        <v>-5829.0116335371076</v>
      </c>
      <c r="F17" s="15">
        <v>867.62146834157056</v>
      </c>
      <c r="G17" s="9">
        <v>3337.4564306476004</v>
      </c>
    </row>
    <row r="18" spans="1:7" ht="16.149999999999999" customHeight="1" x14ac:dyDescent="0.2">
      <c r="A18" s="8" t="s">
        <v>12</v>
      </c>
      <c r="B18" s="15">
        <v>-307574.05380837782</v>
      </c>
      <c r="C18" s="15">
        <v>-133067.10244060896</v>
      </c>
      <c r="D18" s="15">
        <v>-95892.289562509657</v>
      </c>
      <c r="E18" s="15">
        <v>-87097.228588505604</v>
      </c>
      <c r="F18" s="15">
        <v>-37393.859150219731</v>
      </c>
      <c r="G18" s="9">
        <v>-65301.055455344307</v>
      </c>
    </row>
    <row r="19" spans="1:7" ht="16.149999999999999" customHeight="1" x14ac:dyDescent="0.2">
      <c r="A19" s="8" t="s">
        <v>13</v>
      </c>
      <c r="B19" s="15">
        <v>-35146.175639994202</v>
      </c>
      <c r="C19" s="15">
        <v>-2599.0521399107238</v>
      </c>
      <c r="D19" s="15">
        <v>-10922.464599556337</v>
      </c>
      <c r="E19" s="15">
        <v>-15556.177076874355</v>
      </c>
      <c r="F19" s="15">
        <v>-8716.6960983660629</v>
      </c>
      <c r="G19" s="9">
        <v>8206.3841386672011</v>
      </c>
    </row>
    <row r="20" spans="1:7" ht="16.149999999999999" customHeight="1" x14ac:dyDescent="0.2">
      <c r="A20" s="8" t="s">
        <v>14</v>
      </c>
      <c r="B20" s="15">
        <v>-77349.236517709185</v>
      </c>
      <c r="C20" s="15">
        <v>-83109.564543436805</v>
      </c>
      <c r="D20" s="15">
        <v>-26896.931713017351</v>
      </c>
      <c r="E20" s="15">
        <v>-18983.966352202046</v>
      </c>
      <c r="F20" s="15">
        <v>-22445.099071745644</v>
      </c>
      <c r="G20" s="9">
        <v>-18736.716281889225</v>
      </c>
    </row>
    <row r="21" spans="1:7" ht="16.149999999999999" customHeight="1" x14ac:dyDescent="0.2">
      <c r="A21" s="8" t="s">
        <v>15</v>
      </c>
      <c r="B21" s="15">
        <v>-46706.280327599248</v>
      </c>
      <c r="C21" s="15">
        <v>-134152.48781212035</v>
      </c>
      <c r="D21" s="15">
        <v>-167801.60578587363</v>
      </c>
      <c r="E21" s="15">
        <v>-61527.51010982447</v>
      </c>
      <c r="F21" s="15">
        <v>-169663.23492659675</v>
      </c>
      <c r="G21" s="9">
        <v>16061.658127195689</v>
      </c>
    </row>
    <row r="22" spans="1:7" ht="16.149999999999999" customHeight="1" x14ac:dyDescent="0.2">
      <c r="A22" s="8" t="s">
        <v>16</v>
      </c>
      <c r="B22" s="15">
        <v>-75290.093118667763</v>
      </c>
      <c r="C22" s="15">
        <v>-211121.03568729069</v>
      </c>
      <c r="D22" s="15">
        <v>-96997.090448981253</v>
      </c>
      <c r="E22" s="15">
        <v>-49557.969520188512</v>
      </c>
      <c r="F22" s="15">
        <v>85061.407173173022</v>
      </c>
      <c r="G22" s="9">
        <v>-20353.56468322382</v>
      </c>
    </row>
    <row r="23" spans="1:7" ht="16.149999999999999" customHeight="1" x14ac:dyDescent="0.2">
      <c r="A23" s="8" t="s">
        <v>17</v>
      </c>
      <c r="B23" s="15">
        <v>-2103.9352795147415</v>
      </c>
      <c r="C23" s="15">
        <v>-11100.640046205601</v>
      </c>
      <c r="D23" s="15">
        <v>-4412.2534279255678</v>
      </c>
      <c r="E23" s="15">
        <v>13897.885541311483</v>
      </c>
      <c r="F23" s="15">
        <v>6204.0062699945956</v>
      </c>
      <c r="G23" s="9">
        <v>-604.36361144171201</v>
      </c>
    </row>
    <row r="24" spans="1:7" ht="27.75" customHeight="1" x14ac:dyDescent="0.2">
      <c r="A24" s="18" t="s">
        <v>74</v>
      </c>
      <c r="B24" s="15">
        <v>-17144.516940026253</v>
      </c>
      <c r="C24" s="15">
        <v>-45949.389967906005</v>
      </c>
      <c r="D24" s="15">
        <v>-26678.276547429439</v>
      </c>
      <c r="E24" s="15">
        <v>-9764.6163793700907</v>
      </c>
      <c r="F24" s="15">
        <v>-31056.017534706825</v>
      </c>
      <c r="G24" s="9">
        <v>-16170.369553275428</v>
      </c>
    </row>
    <row r="25" spans="1:7" ht="17.100000000000001" customHeight="1" x14ac:dyDescent="0.2">
      <c r="A25" s="14" t="s">
        <v>18</v>
      </c>
      <c r="B25" s="15">
        <f>SUM(B26:B28)</f>
        <v>-131497.28578561038</v>
      </c>
      <c r="C25" s="15">
        <f t="shared" ref="C25:G25" si="3">SUM(C26:C28)</f>
        <v>-175723.36433307489</v>
      </c>
      <c r="D25" s="15">
        <f t="shared" si="3"/>
        <v>-116934.78798730753</v>
      </c>
      <c r="E25" s="15">
        <f t="shared" si="3"/>
        <v>-189716.7155773259</v>
      </c>
      <c r="F25" s="15">
        <f t="shared" si="3"/>
        <v>-221612.24999835686</v>
      </c>
      <c r="G25" s="9">
        <f t="shared" si="3"/>
        <v>369314.91822739702</v>
      </c>
    </row>
    <row r="26" spans="1:7" ht="16.149999999999999" customHeight="1" x14ac:dyDescent="0.2">
      <c r="A26" s="8" t="s">
        <v>19</v>
      </c>
      <c r="B26" s="15">
        <v>-798.43616919999999</v>
      </c>
      <c r="C26" s="15">
        <v>-128.27455672465732</v>
      </c>
      <c r="D26" s="15">
        <v>-465.46373869022216</v>
      </c>
      <c r="E26" s="15">
        <v>-1548.7559094903352</v>
      </c>
      <c r="F26" s="15">
        <v>-3239.1345104747029</v>
      </c>
      <c r="G26" s="9">
        <v>-86.437400381604405</v>
      </c>
    </row>
    <row r="27" spans="1:7" ht="16.149999999999999" customHeight="1" x14ac:dyDescent="0.2">
      <c r="A27" s="8" t="s">
        <v>20</v>
      </c>
      <c r="B27" s="15">
        <v>-111746.46828293438</v>
      </c>
      <c r="C27" s="15">
        <v>-138926.39416463763</v>
      </c>
      <c r="D27" s="15">
        <v>-100036.59508635453</v>
      </c>
      <c r="E27" s="15">
        <v>-222934.58779635589</v>
      </c>
      <c r="F27" s="15">
        <v>-220140.14482029216</v>
      </c>
      <c r="G27" s="9">
        <v>369600.66163170303</v>
      </c>
    </row>
    <row r="28" spans="1:7" ht="16.149999999999999" customHeight="1" x14ac:dyDescent="0.2">
      <c r="A28" s="8" t="s">
        <v>68</v>
      </c>
      <c r="B28" s="15">
        <v>-18952.381333475998</v>
      </c>
      <c r="C28" s="15">
        <v>-36668.69561171261</v>
      </c>
      <c r="D28" s="15">
        <v>-16432.729162262789</v>
      </c>
      <c r="E28" s="15">
        <v>34766.628128520322</v>
      </c>
      <c r="F28" s="15">
        <v>1767.0293324100228</v>
      </c>
      <c r="G28" s="9">
        <v>-199.30600392437367</v>
      </c>
    </row>
    <row r="29" spans="1:7" ht="18" customHeight="1" x14ac:dyDescent="0.2">
      <c r="A29" s="13" t="s">
        <v>21</v>
      </c>
      <c r="B29" s="11">
        <f>B30+B34+B48</f>
        <v>-1919726.8781937843</v>
      </c>
      <c r="C29" s="11">
        <f t="shared" ref="C29:G29" si="4">C30+C34+C48</f>
        <v>-2205550.655124872</v>
      </c>
      <c r="D29" s="11">
        <f t="shared" si="4"/>
        <v>-2419328.4360960312</v>
      </c>
      <c r="E29" s="11">
        <f t="shared" si="4"/>
        <v>213434.7570317121</v>
      </c>
      <c r="F29" s="11">
        <f t="shared" si="4"/>
        <v>-1801917.8311996236</v>
      </c>
      <c r="G29" s="12">
        <f t="shared" si="4"/>
        <v>-2317375.2232123073</v>
      </c>
    </row>
    <row r="30" spans="1:7" ht="17.100000000000001" customHeight="1" x14ac:dyDescent="0.2">
      <c r="A30" s="14" t="s">
        <v>22</v>
      </c>
      <c r="B30" s="15">
        <f>SUM(B31:B33)</f>
        <v>-317469.74380698684</v>
      </c>
      <c r="C30" s="15">
        <f t="shared" ref="C30:G30" si="5">SUM(C31:C33)</f>
        <v>-809767.91382032831</v>
      </c>
      <c r="D30" s="15">
        <f t="shared" si="5"/>
        <v>-779124.06115864369</v>
      </c>
      <c r="E30" s="15">
        <f t="shared" si="5"/>
        <v>455490.92074663611</v>
      </c>
      <c r="F30" s="15">
        <f t="shared" si="5"/>
        <v>-323839.58278310421</v>
      </c>
      <c r="G30" s="9">
        <f t="shared" si="5"/>
        <v>-714271.24575547536</v>
      </c>
    </row>
    <row r="31" spans="1:7" ht="16.149999999999999" customHeight="1" x14ac:dyDescent="0.2">
      <c r="A31" s="8" t="s">
        <v>23</v>
      </c>
      <c r="B31" s="15">
        <v>-35876.2101189928</v>
      </c>
      <c r="C31" s="15">
        <v>-61630.596075807276</v>
      </c>
      <c r="D31" s="15">
        <v>132569.32524868927</v>
      </c>
      <c r="E31" s="15">
        <v>138634.68263162952</v>
      </c>
      <c r="F31" s="15">
        <v>-136722.93654728247</v>
      </c>
      <c r="G31" s="9">
        <v>-83592.023595895924</v>
      </c>
    </row>
    <row r="32" spans="1:7" ht="16.149999999999999" customHeight="1" x14ac:dyDescent="0.2">
      <c r="A32" s="8" t="s">
        <v>24</v>
      </c>
      <c r="B32" s="15">
        <v>-266864.38990247273</v>
      </c>
      <c r="C32" s="15">
        <v>-795154.06304362614</v>
      </c>
      <c r="D32" s="15">
        <v>-963143.16069831827</v>
      </c>
      <c r="E32" s="15">
        <v>186631.7864429726</v>
      </c>
      <c r="F32" s="15">
        <v>-58724.339774422071</v>
      </c>
      <c r="G32" s="9">
        <v>-585131.6445286877</v>
      </c>
    </row>
    <row r="33" spans="1:7" ht="16.149999999999999" customHeight="1" x14ac:dyDescent="0.2">
      <c r="A33" s="8" t="s">
        <v>25</v>
      </c>
      <c r="B33" s="15">
        <v>-14729.143785521312</v>
      </c>
      <c r="C33" s="15">
        <v>47016.74529910503</v>
      </c>
      <c r="D33" s="15">
        <v>51449.774290985282</v>
      </c>
      <c r="E33" s="15">
        <v>130224.451672034</v>
      </c>
      <c r="F33" s="15">
        <v>-128392.30646139965</v>
      </c>
      <c r="G33" s="9">
        <v>-45547.577630891712</v>
      </c>
    </row>
    <row r="34" spans="1:7" ht="17.100000000000001" customHeight="1" x14ac:dyDescent="0.2">
      <c r="A34" s="14" t="s">
        <v>26</v>
      </c>
      <c r="B34" s="15">
        <f>SUM(B35:B47)</f>
        <v>-445299.37089422537</v>
      </c>
      <c r="C34" s="15">
        <f t="shared" ref="C34:G34" si="6">SUM(C35:C47)</f>
        <v>-358500.75236848101</v>
      </c>
      <c r="D34" s="15">
        <f t="shared" si="6"/>
        <v>-314426.51827952487</v>
      </c>
      <c r="E34" s="15">
        <f t="shared" si="6"/>
        <v>284408.4263050257</v>
      </c>
      <c r="F34" s="15">
        <f t="shared" si="6"/>
        <v>-855107.92913929606</v>
      </c>
      <c r="G34" s="9">
        <f t="shared" si="6"/>
        <v>-570977.52935758652</v>
      </c>
    </row>
    <row r="35" spans="1:7" ht="16.149999999999999" customHeight="1" x14ac:dyDescent="0.2">
      <c r="A35" s="8" t="s">
        <v>58</v>
      </c>
      <c r="B35" s="15">
        <v>-43754.128914126988</v>
      </c>
      <c r="C35" s="15">
        <v>-41971.20285445598</v>
      </c>
      <c r="D35" s="15">
        <v>-24285.997352942584</v>
      </c>
      <c r="E35" s="15">
        <v>4104.8436678396874</v>
      </c>
      <c r="F35" s="15">
        <v>-18031.165668853515</v>
      </c>
      <c r="G35" s="9">
        <v>-16855.642255569208</v>
      </c>
    </row>
    <row r="36" spans="1:7" ht="16.149999999999999" customHeight="1" x14ac:dyDescent="0.2">
      <c r="A36" s="8" t="s">
        <v>27</v>
      </c>
      <c r="B36" s="15">
        <v>3640.7936482840005</v>
      </c>
      <c r="C36" s="15">
        <v>1862.013408333954</v>
      </c>
      <c r="D36" s="15">
        <v>359.35991006485341</v>
      </c>
      <c r="E36" s="15">
        <v>360018.28674243437</v>
      </c>
      <c r="F36" s="15">
        <v>-617213.01758962939</v>
      </c>
      <c r="G36" s="9">
        <v>-297311.89599455619</v>
      </c>
    </row>
    <row r="37" spans="1:7" ht="16.149999999999999" customHeight="1" x14ac:dyDescent="0.2">
      <c r="A37" s="8" t="s">
        <v>28</v>
      </c>
      <c r="B37" s="15">
        <v>-100773.98400823047</v>
      </c>
      <c r="C37" s="15">
        <v>-131309.99205161515</v>
      </c>
      <c r="D37" s="15">
        <v>-71151.659483648633</v>
      </c>
      <c r="E37" s="15">
        <v>-21267.755557675504</v>
      </c>
      <c r="F37" s="15">
        <v>-28839.369407360693</v>
      </c>
      <c r="G37" s="9">
        <v>-38866.303849011711</v>
      </c>
    </row>
    <row r="38" spans="1:7" ht="16.149999999999999" customHeight="1" x14ac:dyDescent="0.2">
      <c r="A38" s="8" t="s">
        <v>29</v>
      </c>
      <c r="B38" s="15">
        <v>-14996.648720072888</v>
      </c>
      <c r="C38" s="15">
        <v>-1378.078687392948</v>
      </c>
      <c r="D38" s="15">
        <v>-8034.1626533333501</v>
      </c>
      <c r="E38" s="15">
        <v>19134.310900802539</v>
      </c>
      <c r="F38" s="15">
        <v>-883.16408878030916</v>
      </c>
      <c r="G38" s="9">
        <v>667.71297360423569</v>
      </c>
    </row>
    <row r="39" spans="1:7" ht="16.149999999999999" customHeight="1" x14ac:dyDescent="0.2">
      <c r="A39" s="8" t="s">
        <v>30</v>
      </c>
      <c r="B39" s="15">
        <v>-43253.075097688394</v>
      </c>
      <c r="C39" s="15">
        <v>-31907.658406063078</v>
      </c>
      <c r="D39" s="15">
        <v>-20975.121974594495</v>
      </c>
      <c r="E39" s="15">
        <v>28359.478290787865</v>
      </c>
      <c r="F39" s="15">
        <v>-2309.5357343007304</v>
      </c>
      <c r="G39" s="9">
        <v>-2218.8341701329996</v>
      </c>
    </row>
    <row r="40" spans="1:7" ht="16.149999999999999" customHeight="1" x14ac:dyDescent="0.2">
      <c r="A40" s="8" t="s">
        <v>31</v>
      </c>
      <c r="B40" s="15">
        <v>-33345.262342828537</v>
      </c>
      <c r="C40" s="15">
        <v>-20712.172392003093</v>
      </c>
      <c r="D40" s="15">
        <v>-19100.016320914561</v>
      </c>
      <c r="E40" s="15">
        <v>14018.104438814797</v>
      </c>
      <c r="F40" s="15">
        <v>-18787.376766091467</v>
      </c>
      <c r="G40" s="9">
        <v>-17981.972037024116</v>
      </c>
    </row>
    <row r="41" spans="1:7" ht="16.149999999999999" customHeight="1" x14ac:dyDescent="0.2">
      <c r="A41" s="8" t="s">
        <v>32</v>
      </c>
      <c r="B41" s="15">
        <v>-1412.7777104462957</v>
      </c>
      <c r="C41" s="15">
        <v>-9146.7660154134246</v>
      </c>
      <c r="D41" s="15">
        <v>-19297.336616646153</v>
      </c>
      <c r="E41" s="15">
        <v>2769.445090189186</v>
      </c>
      <c r="F41" s="15">
        <v>-414.60115729591098</v>
      </c>
      <c r="G41" s="9">
        <v>-7476.6393466532663</v>
      </c>
    </row>
    <row r="42" spans="1:7" ht="16.149999999999999" customHeight="1" x14ac:dyDescent="0.2">
      <c r="A42" s="8" t="s">
        <v>33</v>
      </c>
      <c r="B42" s="15">
        <v>-11173.986482301649</v>
      </c>
      <c r="C42" s="15">
        <v>-7093.2532282196789</v>
      </c>
      <c r="D42" s="15">
        <v>-6227.5665726124862</v>
      </c>
      <c r="E42" s="15">
        <v>-461.60956591952208</v>
      </c>
      <c r="F42" s="15">
        <v>-2034.4567814775166</v>
      </c>
      <c r="G42" s="9">
        <v>-2392.7810418218423</v>
      </c>
    </row>
    <row r="43" spans="1:7" ht="16.149999999999999" customHeight="1" x14ac:dyDescent="0.2">
      <c r="A43" s="8" t="s">
        <v>34</v>
      </c>
      <c r="B43" s="15">
        <v>-20678.138801220364</v>
      </c>
      <c r="C43" s="15">
        <v>62992.482579482537</v>
      </c>
      <c r="D43" s="15">
        <v>30421.720295447889</v>
      </c>
      <c r="E43" s="15">
        <v>-25700.071016164431</v>
      </c>
      <c r="F43" s="15">
        <v>-16035.881576112226</v>
      </c>
      <c r="G43" s="9">
        <v>-23285.200883863035</v>
      </c>
    </row>
    <row r="44" spans="1:7" ht="16.149999999999999" customHeight="1" x14ac:dyDescent="0.2">
      <c r="A44" s="8" t="s">
        <v>35</v>
      </c>
      <c r="B44" s="15">
        <v>-39644.969005066159</v>
      </c>
      <c r="C44" s="15">
        <v>-42274.545958892362</v>
      </c>
      <c r="D44" s="15">
        <v>-30176.563464226856</v>
      </c>
      <c r="E44" s="15">
        <v>-10821.385584717058</v>
      </c>
      <c r="F44" s="15">
        <v>2380.2340420294086</v>
      </c>
      <c r="G44" s="9">
        <v>-13050.892279814125</v>
      </c>
    </row>
    <row r="45" spans="1:7" ht="16.149999999999999" customHeight="1" x14ac:dyDescent="0.2">
      <c r="A45" s="8" t="s">
        <v>36</v>
      </c>
      <c r="B45" s="15">
        <v>-9571.7373876738184</v>
      </c>
      <c r="C45" s="15">
        <v>-18173.379111253649</v>
      </c>
      <c r="D45" s="15">
        <v>-10980.083324830241</v>
      </c>
      <c r="E45" s="15">
        <v>16058.097771594455</v>
      </c>
      <c r="F45" s="15">
        <v>-23101.656298913822</v>
      </c>
      <c r="G45" s="9">
        <v>-5472.6343674210675</v>
      </c>
    </row>
    <row r="46" spans="1:7" ht="16.149999999999999" customHeight="1" x14ac:dyDescent="0.2">
      <c r="A46" s="8" t="s">
        <v>37</v>
      </c>
      <c r="B46" s="15">
        <v>-33725.747882129581</v>
      </c>
      <c r="C46" s="15">
        <v>-31897.998950579902</v>
      </c>
      <c r="D46" s="15">
        <v>-35534.087818036001</v>
      </c>
      <c r="E46" s="15">
        <v>-18227.900725812648</v>
      </c>
      <c r="F46" s="15">
        <v>-23421.07603662464</v>
      </c>
      <c r="G46" s="9">
        <v>-41721.99151889221</v>
      </c>
    </row>
    <row r="47" spans="1:7" ht="53.25" customHeight="1" x14ac:dyDescent="0.2">
      <c r="A47" s="18" t="s">
        <v>75</v>
      </c>
      <c r="B47" s="15">
        <v>-96609.708190724297</v>
      </c>
      <c r="C47" s="15">
        <v>-87490.200700408212</v>
      </c>
      <c r="D47" s="15">
        <v>-99445.002903252185</v>
      </c>
      <c r="E47" s="15">
        <v>-83575.41814714807</v>
      </c>
      <c r="F47" s="15">
        <v>-106416.86207588515</v>
      </c>
      <c r="G47" s="9">
        <v>-105010.45458643101</v>
      </c>
    </row>
    <row r="48" spans="1:7" ht="17.100000000000001" customHeight="1" x14ac:dyDescent="0.2">
      <c r="A48" s="14" t="s">
        <v>38</v>
      </c>
      <c r="B48" s="15">
        <f t="shared" ref="B48:G48" si="7">SUM(B49:B57)</f>
        <v>-1156957.7634925721</v>
      </c>
      <c r="C48" s="15">
        <f t="shared" si="7"/>
        <v>-1037281.9889360628</v>
      </c>
      <c r="D48" s="15">
        <f t="shared" si="7"/>
        <v>-1325777.8566578629</v>
      </c>
      <c r="E48" s="15">
        <f t="shared" si="7"/>
        <v>-526464.59001994971</v>
      </c>
      <c r="F48" s="15">
        <f t="shared" si="7"/>
        <v>-622970.31927722343</v>
      </c>
      <c r="G48" s="9">
        <f t="shared" si="7"/>
        <v>-1032126.4480992456</v>
      </c>
    </row>
    <row r="49" spans="1:7" ht="16.149999999999999" customHeight="1" x14ac:dyDescent="0.2">
      <c r="A49" s="8" t="s">
        <v>39</v>
      </c>
      <c r="B49" s="15">
        <v>-7897.7150844969419</v>
      </c>
      <c r="C49" s="15">
        <v>36049.023439664394</v>
      </c>
      <c r="D49" s="15">
        <v>-12912.182183849054</v>
      </c>
      <c r="E49" s="15">
        <v>-9093.4479304162342</v>
      </c>
      <c r="F49" s="15">
        <v>4276.6092351656507</v>
      </c>
      <c r="G49" s="9">
        <v>-15337.582014105921</v>
      </c>
    </row>
    <row r="50" spans="1:7" ht="16.149999999999999" customHeight="1" x14ac:dyDescent="0.2">
      <c r="A50" s="8" t="s">
        <v>40</v>
      </c>
      <c r="B50" s="15">
        <v>-9.0568272000000007</v>
      </c>
      <c r="C50" s="15">
        <v>-6.3038819369117141</v>
      </c>
      <c r="D50" s="15">
        <v>-4186.1496443935839</v>
      </c>
      <c r="E50" s="15">
        <v>-289.12656414803359</v>
      </c>
      <c r="F50" s="15">
        <v>4313.1314059089773</v>
      </c>
      <c r="G50" s="9">
        <v>455.95837941034483</v>
      </c>
    </row>
    <row r="51" spans="1:7" ht="16.149999999999999" customHeight="1" x14ac:dyDescent="0.2">
      <c r="A51" s="8" t="s">
        <v>41</v>
      </c>
      <c r="B51" s="15">
        <v>20029.106256419091</v>
      </c>
      <c r="C51" s="15">
        <v>-138360.26383175718</v>
      </c>
      <c r="D51" s="15">
        <v>-70285.708367672152</v>
      </c>
      <c r="E51" s="15">
        <v>33896.076184913341</v>
      </c>
      <c r="F51" s="15">
        <v>-21962.495489415698</v>
      </c>
      <c r="G51" s="9">
        <v>-22186.39771383052</v>
      </c>
    </row>
    <row r="52" spans="1:7" ht="16.149999999999999" customHeight="1" x14ac:dyDescent="0.2">
      <c r="A52" s="8" t="s">
        <v>42</v>
      </c>
      <c r="B52" s="15">
        <v>-14967.668643663965</v>
      </c>
      <c r="C52" s="15">
        <v>27260.012954025784</v>
      </c>
      <c r="D52" s="15">
        <v>-4694.5627940865861</v>
      </c>
      <c r="E52" s="15">
        <v>84.17310525762025</v>
      </c>
      <c r="F52" s="15">
        <v>-6830.6894733842146</v>
      </c>
      <c r="G52" s="9">
        <v>-2092.4528064990718</v>
      </c>
    </row>
    <row r="53" spans="1:7" ht="16.149999999999999" customHeight="1" x14ac:dyDescent="0.2">
      <c r="A53" s="8" t="s">
        <v>43</v>
      </c>
      <c r="B53" s="15">
        <v>-983984.2149941409</v>
      </c>
      <c r="C53" s="15">
        <v>-856497.60365092591</v>
      </c>
      <c r="D53" s="15">
        <v>-935942.56055951258</v>
      </c>
      <c r="E53" s="15">
        <v>-482565.5303315114</v>
      </c>
      <c r="F53" s="15">
        <v>-640217.02337072662</v>
      </c>
      <c r="G53" s="9">
        <v>-918532.62098272576</v>
      </c>
    </row>
    <row r="54" spans="1:7" ht="16.149999999999999" customHeight="1" x14ac:dyDescent="0.2">
      <c r="A54" s="8" t="s">
        <v>44</v>
      </c>
      <c r="B54" s="15">
        <v>-20723.90795422918</v>
      </c>
      <c r="C54" s="15">
        <v>-25475.084276033489</v>
      </c>
      <c r="D54" s="15">
        <v>-193809.62276594242</v>
      </c>
      <c r="E54" s="15">
        <v>5965.1908898367892</v>
      </c>
      <c r="F54" s="15">
        <v>10536.948501639992</v>
      </c>
      <c r="G54" s="9">
        <v>-46171.665176977294</v>
      </c>
    </row>
    <row r="55" spans="1:7" ht="16.149999999999999" customHeight="1" x14ac:dyDescent="0.2">
      <c r="A55" s="8" t="s">
        <v>45</v>
      </c>
      <c r="B55" s="15">
        <v>-30164.909491561542</v>
      </c>
      <c r="C55" s="15">
        <v>-14543.314685264306</v>
      </c>
      <c r="D55" s="15">
        <v>-24035.013408209586</v>
      </c>
      <c r="E55" s="15">
        <v>-3054.8393983883739</v>
      </c>
      <c r="F55" s="15">
        <v>16.766753679969042</v>
      </c>
      <c r="G55" s="9">
        <v>-13323.8103548165</v>
      </c>
    </row>
    <row r="56" spans="1:7" ht="16.149999999999999" customHeight="1" x14ac:dyDescent="0.2">
      <c r="A56" s="8" t="s">
        <v>69</v>
      </c>
      <c r="B56" s="15">
        <v>842.46509920000005</v>
      </c>
      <c r="C56" s="15">
        <v>-2278.9244488769978</v>
      </c>
      <c r="D56" s="15">
        <v>-781.38803491741726</v>
      </c>
      <c r="E56" s="15">
        <v>-605.66172224870536</v>
      </c>
      <c r="F56" s="15">
        <v>-848.98127824674316</v>
      </c>
      <c r="G56" s="9">
        <v>-439.774670263139</v>
      </c>
    </row>
    <row r="57" spans="1:7" ht="16.149999999999999" customHeight="1" x14ac:dyDescent="0.2">
      <c r="A57" s="8" t="s">
        <v>46</v>
      </c>
      <c r="B57" s="15">
        <v>-120081.86185289877</v>
      </c>
      <c r="C57" s="15">
        <v>-63429.530554958241</v>
      </c>
      <c r="D57" s="15">
        <v>-79130.668899279568</v>
      </c>
      <c r="E57" s="15">
        <v>-70801.424253244695</v>
      </c>
      <c r="F57" s="15">
        <v>27745.4144381552</v>
      </c>
      <c r="G57" s="9">
        <v>-14498.102759437621</v>
      </c>
    </row>
    <row r="58" spans="1:7" ht="18" customHeight="1" x14ac:dyDescent="0.2">
      <c r="A58" s="34" t="s">
        <v>47</v>
      </c>
      <c r="B58" s="15">
        <f t="shared" ref="B58:G58" si="8">B59+B62+B66</f>
        <v>-545859.08352331328</v>
      </c>
      <c r="C58" s="15">
        <f t="shared" si="8"/>
        <v>-338112.46486598824</v>
      </c>
      <c r="D58" s="15">
        <f t="shared" si="8"/>
        <v>-263388.74737693241</v>
      </c>
      <c r="E58" s="15">
        <f t="shared" si="8"/>
        <v>-119320.92522474962</v>
      </c>
      <c r="F58" s="15">
        <f t="shared" si="8"/>
        <v>-203157.54546837922</v>
      </c>
      <c r="G58" s="9">
        <f t="shared" si="8"/>
        <v>-270713.53878557857</v>
      </c>
    </row>
    <row r="59" spans="1:7" ht="17.100000000000001" customHeight="1" x14ac:dyDescent="0.2">
      <c r="A59" s="14" t="s">
        <v>48</v>
      </c>
      <c r="B59" s="15">
        <f>SUM(B60)</f>
        <v>-2207.4404731430591</v>
      </c>
      <c r="C59" s="15">
        <f t="shared" ref="C59:G59" si="9">SUM(C60)</f>
        <v>-11979.527091627799</v>
      </c>
      <c r="D59" s="15">
        <f t="shared" si="9"/>
        <v>2942.8044474936883</v>
      </c>
      <c r="E59" s="15">
        <f t="shared" si="9"/>
        <v>-289.00789466848329</v>
      </c>
      <c r="F59" s="15">
        <f t="shared" si="9"/>
        <v>-240.9242830558504</v>
      </c>
      <c r="G59" s="9">
        <f t="shared" si="9"/>
        <v>-249.49814525445748</v>
      </c>
    </row>
    <row r="60" spans="1:7" ht="16.149999999999999" customHeight="1" x14ac:dyDescent="0.2">
      <c r="A60" s="8" t="s">
        <v>49</v>
      </c>
      <c r="B60" s="15">
        <v>-2207.4404731430591</v>
      </c>
      <c r="C60" s="15">
        <v>-11979.527091627799</v>
      </c>
      <c r="D60" s="15">
        <v>2942.8044474936883</v>
      </c>
      <c r="E60" s="15">
        <v>-289.00789466848329</v>
      </c>
      <c r="F60" s="15">
        <v>-240.9242830558504</v>
      </c>
      <c r="G60" s="9">
        <v>-249.49814525445748</v>
      </c>
    </row>
    <row r="61" spans="1:7" ht="16.350000000000001" customHeight="1" x14ac:dyDescent="0.2">
      <c r="A61" s="13" t="s">
        <v>73</v>
      </c>
      <c r="B61" s="15"/>
      <c r="C61" s="15"/>
      <c r="D61" s="15"/>
      <c r="E61" s="15"/>
      <c r="F61" s="9"/>
      <c r="G61" s="9"/>
    </row>
    <row r="62" spans="1:7" ht="17.100000000000001" customHeight="1" x14ac:dyDescent="0.2">
      <c r="A62" s="14" t="s">
        <v>50</v>
      </c>
      <c r="B62" s="15">
        <f t="shared" ref="B62:G62" si="10">SUM(B63:B65)</f>
        <v>-86979.017127730956</v>
      </c>
      <c r="C62" s="15">
        <f t="shared" si="10"/>
        <v>-118482.53392237132</v>
      </c>
      <c r="D62" s="15">
        <f t="shared" si="10"/>
        <v>-22516.285364798947</v>
      </c>
      <c r="E62" s="15">
        <f t="shared" si="10"/>
        <v>-13721.78397761489</v>
      </c>
      <c r="F62" s="15">
        <f t="shared" si="10"/>
        <v>-40746.807752392036</v>
      </c>
      <c r="G62" s="9">
        <f t="shared" si="10"/>
        <v>-58606.786090565751</v>
      </c>
    </row>
    <row r="63" spans="1:7" ht="16.149999999999999" customHeight="1" x14ac:dyDescent="0.2">
      <c r="A63" s="8" t="s">
        <v>51</v>
      </c>
      <c r="B63" s="15">
        <v>110.28595258904758</v>
      </c>
      <c r="C63" s="15">
        <v>-226.6766507257756</v>
      </c>
      <c r="D63" s="15">
        <v>5517.0975823978706</v>
      </c>
      <c r="E63" s="15">
        <v>4533.3945179556194</v>
      </c>
      <c r="F63" s="15">
        <v>-31989.43167149468</v>
      </c>
      <c r="G63" s="9">
        <v>-4601.7325992416063</v>
      </c>
    </row>
    <row r="64" spans="1:7" ht="16.149999999999999" customHeight="1" x14ac:dyDescent="0.2">
      <c r="A64" s="8" t="s">
        <v>52</v>
      </c>
      <c r="B64" s="15">
        <v>-83003.374840000004</v>
      </c>
      <c r="C64" s="15">
        <v>-99355.047141423202</v>
      </c>
      <c r="D64" s="15">
        <v>-40304.131879518551</v>
      </c>
      <c r="E64" s="15">
        <v>-18224.259147532041</v>
      </c>
      <c r="F64" s="15">
        <v>-8417.9263989922765</v>
      </c>
      <c r="G64" s="9">
        <v>-53992.093523637763</v>
      </c>
    </row>
    <row r="65" spans="1:7" ht="16.149999999999999" customHeight="1" x14ac:dyDescent="0.2">
      <c r="A65" s="8" t="s">
        <v>57</v>
      </c>
      <c r="B65" s="15">
        <v>-4085.92824032</v>
      </c>
      <c r="C65" s="15">
        <v>-18900.810130222348</v>
      </c>
      <c r="D65" s="15">
        <v>12270.748932321732</v>
      </c>
      <c r="E65" s="15">
        <v>-30.919348038468975</v>
      </c>
      <c r="F65" s="15">
        <v>-339.44968190508234</v>
      </c>
      <c r="G65" s="9">
        <v>-12.959967686383578</v>
      </c>
    </row>
    <row r="66" spans="1:7" ht="17.100000000000001" customHeight="1" x14ac:dyDescent="0.2">
      <c r="A66" s="14" t="s">
        <v>53</v>
      </c>
      <c r="B66" s="15">
        <f>SUM(B67:B71)</f>
        <v>-456672.62592243927</v>
      </c>
      <c r="C66" s="15">
        <f t="shared" ref="C66:G66" si="11">SUM(C67:C71)</f>
        <v>-207650.40385198913</v>
      </c>
      <c r="D66" s="15">
        <f t="shared" si="11"/>
        <v>-243815.26645962714</v>
      </c>
      <c r="E66" s="15">
        <f t="shared" si="11"/>
        <v>-105310.13335246625</v>
      </c>
      <c r="F66" s="15">
        <f t="shared" si="11"/>
        <v>-162169.81343293135</v>
      </c>
      <c r="G66" s="9">
        <f t="shared" si="11"/>
        <v>-211857.25454975833</v>
      </c>
    </row>
    <row r="67" spans="1:7" ht="16.149999999999999" customHeight="1" x14ac:dyDescent="0.2">
      <c r="A67" s="8" t="s">
        <v>59</v>
      </c>
      <c r="B67" s="15">
        <v>-4806.5180304574205</v>
      </c>
      <c r="C67" s="15">
        <v>-5718.9091616571213</v>
      </c>
      <c r="D67" s="15">
        <v>-2711.3311415577555</v>
      </c>
      <c r="E67" s="15">
        <v>-839.1320368714438</v>
      </c>
      <c r="F67" s="15">
        <v>-7846.2602776307131</v>
      </c>
      <c r="G67" s="9">
        <v>784.4175012485656</v>
      </c>
    </row>
    <row r="68" spans="1:7" ht="16.149999999999999" customHeight="1" x14ac:dyDescent="0.2">
      <c r="A68" s="8" t="s">
        <v>60</v>
      </c>
      <c r="B68" s="15">
        <v>-44705.463573272726</v>
      </c>
      <c r="C68" s="15">
        <v>-39577.763522788882</v>
      </c>
      <c r="D68" s="15">
        <v>-31974.733809351641</v>
      </c>
      <c r="E68" s="15">
        <v>-20552.794832349751</v>
      </c>
      <c r="F68" s="15">
        <v>-5256.5468896075135</v>
      </c>
      <c r="G68" s="9">
        <v>-55169.845442751408</v>
      </c>
    </row>
    <row r="69" spans="1:7" ht="16.149999999999999" customHeight="1" x14ac:dyDescent="0.2">
      <c r="A69" s="8" t="s">
        <v>54</v>
      </c>
      <c r="B69" s="15">
        <v>-32790.279006507597</v>
      </c>
      <c r="C69" s="15">
        <v>10068.315938845179</v>
      </c>
      <c r="D69" s="15">
        <v>25520.316286799145</v>
      </c>
      <c r="E69" s="15">
        <v>-29684.723264082382</v>
      </c>
      <c r="F69" s="15">
        <v>-27308.59557472802</v>
      </c>
      <c r="G69" s="9">
        <v>-48926.591209669306</v>
      </c>
    </row>
    <row r="70" spans="1:7" ht="16.149999999999999" customHeight="1" x14ac:dyDescent="0.2">
      <c r="A70" s="8" t="s">
        <v>55</v>
      </c>
      <c r="B70" s="15">
        <v>-8984.8547219784814</v>
      </c>
      <c r="C70" s="15">
        <v>-3836.0328177573147</v>
      </c>
      <c r="D70" s="15">
        <v>-45261.743115682541</v>
      </c>
      <c r="E70" s="15">
        <v>23581.744046768781</v>
      </c>
      <c r="F70" s="15">
        <v>-31867.368265667381</v>
      </c>
      <c r="G70" s="9">
        <v>-14632.528462286697</v>
      </c>
    </row>
    <row r="71" spans="1:7" ht="16.149999999999999" customHeight="1" x14ac:dyDescent="0.2">
      <c r="A71" s="8" t="s">
        <v>56</v>
      </c>
      <c r="B71" s="15">
        <v>-365385.51059022307</v>
      </c>
      <c r="C71" s="15">
        <v>-168586.01428863098</v>
      </c>
      <c r="D71" s="15">
        <v>-189387.77467983434</v>
      </c>
      <c r="E71" s="15">
        <v>-77815.227265931448</v>
      </c>
      <c r="F71" s="15">
        <v>-89891.042425297725</v>
      </c>
      <c r="G71" s="9">
        <v>-93912.706936299481</v>
      </c>
    </row>
    <row r="72" spans="1:7" ht="28.5" customHeight="1" x14ac:dyDescent="0.2">
      <c r="A72" s="27" t="s">
        <v>70</v>
      </c>
      <c r="B72" s="15">
        <v>-92026.652108024035</v>
      </c>
      <c r="C72" s="15">
        <v>-48464.383542365402</v>
      </c>
      <c r="D72" s="28">
        <v>31029.556356581601</v>
      </c>
      <c r="E72" s="28">
        <v>-10782.252263058719</v>
      </c>
      <c r="F72" s="28">
        <v>-10376.450838319288</v>
      </c>
      <c r="G72" s="9">
        <v>-10582.031508518601</v>
      </c>
    </row>
    <row r="73" spans="1:7" ht="6" customHeight="1" x14ac:dyDescent="0.2">
      <c r="A73" s="29"/>
      <c r="B73" s="25"/>
      <c r="C73" s="25"/>
      <c r="D73" s="25"/>
      <c r="E73" s="25"/>
      <c r="F73" s="25"/>
      <c r="G73" s="30"/>
    </row>
    <row r="74" spans="1:7" ht="6" customHeight="1" x14ac:dyDescent="0.2">
      <c r="B74" s="31"/>
      <c r="C74" s="31"/>
      <c r="D74" s="23"/>
      <c r="E74" s="23"/>
      <c r="F74" s="23"/>
      <c r="G74" s="31"/>
    </row>
    <row r="75" spans="1:7" x14ac:dyDescent="0.2">
      <c r="A75" s="1" t="s">
        <v>67</v>
      </c>
      <c r="B75" s="24"/>
      <c r="C75" s="24"/>
      <c r="D75" s="23"/>
      <c r="E75" s="23"/>
      <c r="F75" s="23"/>
      <c r="G75" s="24"/>
    </row>
    <row r="76" spans="1:7" x14ac:dyDescent="0.2">
      <c r="A76" s="1" t="s">
        <v>63</v>
      </c>
      <c r="B76" s="23"/>
      <c r="C76" s="23"/>
      <c r="D76" s="23"/>
      <c r="E76" s="23"/>
      <c r="F76" s="23"/>
      <c r="G76" s="23"/>
    </row>
    <row r="77" spans="1:7" x14ac:dyDescent="0.2">
      <c r="A77" s="1" t="s">
        <v>4</v>
      </c>
    </row>
    <row r="78" spans="1:7" x14ac:dyDescent="0.2">
      <c r="A78" s="1" t="s">
        <v>3</v>
      </c>
    </row>
  </sheetData>
  <mergeCells count="7">
    <mergeCell ref="B8:G8"/>
    <mergeCell ref="B9:G9"/>
    <mergeCell ref="A1:G1"/>
    <mergeCell ref="A2:G2"/>
    <mergeCell ref="A3:G3"/>
    <mergeCell ref="A5:G5"/>
    <mergeCell ref="A6:G6"/>
  </mergeCells>
  <printOptions horizontalCentered="1"/>
  <pageMargins left="0.74803149606299213" right="0.74803149606299213" top="0.98425196850393704" bottom="0.98425196850393704" header="0.31496062992125984" footer="0.31496062992125984"/>
  <pageSetup scale="70" orientation="portrait" r:id="rId1"/>
  <headerFooter alignWithMargins="0"/>
  <ignoredErrors>
    <ignoredError sqref="B66:G6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6</vt:lpstr>
      <vt:lpstr>'Cuadro 6'!Área_de_impresión</vt:lpstr>
      <vt:lpstr>'Cuadro 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2023-11-29T15:46:29Z</cp:lastPrinted>
  <dcterms:created xsi:type="dcterms:W3CDTF">2018-11-26T14:54:11Z</dcterms:created>
  <dcterms:modified xsi:type="dcterms:W3CDTF">2023-11-29T17:16:22Z</dcterms:modified>
</cp:coreProperties>
</file>